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ormación LDF\"/>
    </mc:Choice>
  </mc:AlternateContent>
  <xr:revisionPtr revIDLastSave="0" documentId="8_{468A2AE7-90D5-44A9-9A61-1DA0BDF53AA7}" xr6:coauthVersionLast="46" xr6:coauthVersionMax="46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H33" i="1"/>
  <c r="H34" i="1"/>
  <c r="H35" i="1"/>
  <c r="H31" i="1"/>
  <c r="H77" i="1" l="1"/>
  <c r="H76" i="1"/>
  <c r="H71" i="1"/>
  <c r="H70" i="1" s="1"/>
  <c r="H66" i="1"/>
  <c r="H65" i="1"/>
  <c r="H64" i="1"/>
  <c r="H63" i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H62" i="1" l="1"/>
  <c r="H30" i="1"/>
  <c r="H48" i="1"/>
  <c r="H57" i="1"/>
  <c r="H68" i="1" s="1"/>
  <c r="E71" i="1"/>
  <c r="E77" i="1" l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48" i="1" s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C48" i="1"/>
  <c r="C68" i="1" s="1"/>
  <c r="G39" i="1"/>
  <c r="H39" i="1" s="1"/>
  <c r="F39" i="1"/>
  <c r="D39" i="1"/>
  <c r="C39" i="1"/>
  <c r="G37" i="1"/>
  <c r="F37" i="1"/>
  <c r="D37" i="1"/>
  <c r="C37" i="1"/>
  <c r="G30" i="1"/>
  <c r="F30" i="1"/>
  <c r="D30" i="1"/>
  <c r="C30" i="1"/>
  <c r="G17" i="1"/>
  <c r="F17" i="1"/>
  <c r="D17" i="1"/>
  <c r="C17" i="1"/>
  <c r="D68" i="1" l="1"/>
  <c r="H78" i="1"/>
  <c r="G43" i="1"/>
  <c r="H37" i="1"/>
  <c r="D43" i="1"/>
  <c r="D73" i="1" s="1"/>
  <c r="F43" i="1"/>
  <c r="F68" i="1"/>
  <c r="F73" i="1" s="1"/>
  <c r="E30" i="1"/>
  <c r="E39" i="1"/>
  <c r="G68" i="1"/>
  <c r="C43" i="1"/>
  <c r="C73" i="1" s="1"/>
  <c r="H17" i="1"/>
  <c r="H43" i="1" s="1"/>
  <c r="H73" i="1" s="1"/>
  <c r="E17" i="1"/>
  <c r="E37" i="1"/>
  <c r="E68" i="1"/>
  <c r="G73" i="1" l="1"/>
  <c r="E43" i="1"/>
  <c r="E73" i="1" s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<sst xmlns="http://schemas.openxmlformats.org/spreadsheetml/2006/main" count="77" uniqueCount="77">
  <si>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</si>
  <si>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</si>
  <si>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</si>
  <si>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</si>
  <si>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</si>
  <si>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</si>
  <si>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</si>
  <si>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</si>
  <si>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</si>
  <si>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</si>
  <si>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</si>
  <si>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</si>
  <si>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</si>
  <si>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</si>
  <si>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</si>
  <si>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</si>
  <si>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</si>
  <si>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</si>
  <si>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</si>
  <si>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</si>
  <si>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</si>
  <si>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</si>
  <si>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</si>
  <si>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</si>
  <si>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</si>
  <si>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</si>
  <si>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</si>
  <si>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</si>
  <si>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</si>
  <si>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</si>
  <si>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</si>
  <si>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</si>
  <si>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</si>
  <si>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</si>
  <si>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</si>
  <si>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</si>
  <si>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</si>
  <si>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</si>
  <si>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</si>
  <si>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</si>
  <si>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</si>
  <si>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</si>
  <si>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</si>
  <si>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</si>
  <si>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</si>
  <si>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</si>
  <si>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</si>
  <si>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</si>
  <si>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</si>
  <si>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</si>
  <si>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</si>
  <si>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</si>
  <si>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</si>
  <si>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</si>
  <si>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</si>
  <si>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</si>
  <si>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</si>
  <si>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</si>
  <si>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</si>
  <si>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</si>
  <si>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</si>
  <si>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</si>
  <si>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</si>
  <si>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</si>
  <si>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</si>
  <si>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</si>
  <si>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</si>
  <si>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</si>
  <si>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</si>
  <si>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</si>
  <si>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</si>
  <si>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</si>
  <si>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</si>
  <si>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</si>
  <si>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</si>
  <si>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</si>
  <si>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Del 1° 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</si>
</sst>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97"/>
  <sheetViews>
    <sheetView tabSelected="1" topLeftCell="A10" zoomScale="90" zoomScaleNormal="90" workbookViewId="0">
      <selection activeCell="O95" sqref="O95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1</v>
      </c>
      <c r="C3" s="41"/>
      <c r="D3" s="41"/>
      <c r="E3" s="41"/>
      <c r="F3" s="41"/>
      <c r="G3" s="41"/>
      <c r="H3" s="42"/>
    </row>
    <row r="4" spans="2:9" x14ac:dyDescent="0.2">
      <c r="B4" s="43" t="s">
        <v>76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9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1050783327</v>
      </c>
      <c r="D10" s="25">
        <v>88278243.659999996</v>
      </c>
      <c r="E10" s="27">
        <f>SUM(C10:D10)</f>
        <v>1139061570.6600001</v>
      </c>
      <c r="F10" s="25">
        <v>1122244277.3599999</v>
      </c>
      <c r="G10" s="25">
        <v>1122244277.3599999</v>
      </c>
      <c r="H10" s="27">
        <f>SUM(G10-C10)</f>
        <v>71460950.359999895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52852809</v>
      </c>
      <c r="D12" s="25">
        <v>15939906.26</v>
      </c>
      <c r="E12" s="27">
        <f t="shared" si="0"/>
        <v>68792715.260000005</v>
      </c>
      <c r="F12" s="25">
        <v>59241079.32</v>
      </c>
      <c r="G12" s="25">
        <v>59241079.32</v>
      </c>
      <c r="H12" s="34">
        <f t="shared" si="1"/>
        <v>6388270.3200000003</v>
      </c>
    </row>
    <row r="13" spans="2:9" x14ac:dyDescent="0.2">
      <c r="B13" s="9" t="s">
        <v>15</v>
      </c>
      <c r="C13" s="25">
        <v>314195241</v>
      </c>
      <c r="D13" s="25">
        <v>19192627.879999999</v>
      </c>
      <c r="E13" s="27">
        <f t="shared" si="0"/>
        <v>333387868.88</v>
      </c>
      <c r="F13" s="25">
        <v>303557613.74000001</v>
      </c>
      <c r="G13" s="25">
        <v>303557613.74000001</v>
      </c>
      <c r="H13" s="34">
        <f t="shared" si="1"/>
        <v>-10637627.25999999</v>
      </c>
    </row>
    <row r="14" spans="2:9" x14ac:dyDescent="0.2">
      <c r="B14" s="9" t="s">
        <v>16</v>
      </c>
      <c r="C14" s="25">
        <v>18511545</v>
      </c>
      <c r="D14" s="25">
        <v>0</v>
      </c>
      <c r="E14" s="27">
        <f t="shared" si="0"/>
        <v>18511545</v>
      </c>
      <c r="F14" s="25">
        <v>21862859.23</v>
      </c>
      <c r="G14" s="25">
        <v>21862859.23</v>
      </c>
      <c r="H14" s="34">
        <f t="shared" si="1"/>
        <v>3351314.2300000004</v>
      </c>
    </row>
    <row r="15" spans="2:9" x14ac:dyDescent="0.2">
      <c r="B15" s="9" t="s">
        <v>17</v>
      </c>
      <c r="C15" s="25">
        <v>5234172</v>
      </c>
      <c r="D15" s="25">
        <v>11061466</v>
      </c>
      <c r="E15" s="27">
        <f t="shared" si="0"/>
        <v>16295638</v>
      </c>
      <c r="F15" s="25">
        <v>18997139.440000001</v>
      </c>
      <c r="G15" s="25">
        <v>18997139.440000001</v>
      </c>
      <c r="H15" s="34">
        <f t="shared" si="1"/>
        <v>13762967.440000001</v>
      </c>
    </row>
    <row r="16" spans="2:9" ht="15" customHeight="1" x14ac:dyDescent="0.2">
      <c r="B16" s="10" t="s">
        <v>18</v>
      </c>
      <c r="C16" s="25">
        <v>2693749</v>
      </c>
      <c r="D16" s="25">
        <v>58000000</v>
      </c>
      <c r="E16" s="27">
        <f t="shared" si="0"/>
        <v>60693749</v>
      </c>
      <c r="F16" s="25">
        <v>61397358.93</v>
      </c>
      <c r="G16" s="25">
        <v>61397358.93</v>
      </c>
      <c r="H16" s="34">
        <f t="shared" si="1"/>
        <v>58703609.93</v>
      </c>
    </row>
    <row r="17" spans="2:8" x14ac:dyDescent="0.2">
      <c r="B17" s="9" t="s">
        <v>19</v>
      </c>
      <c r="C17" s="22">
        <f>SUM(C19:C29)</f>
        <v>1259523592</v>
      </c>
      <c r="D17" s="22">
        <f t="shared" ref="D17:G17" si="2">SUM(D19:D29)</f>
        <v>16922969.550000001</v>
      </c>
      <c r="E17" s="27">
        <f t="shared" si="0"/>
        <v>1276446561.55</v>
      </c>
      <c r="F17" s="22">
        <f t="shared" si="2"/>
        <v>1306258532.4500003</v>
      </c>
      <c r="G17" s="22">
        <f t="shared" si="2"/>
        <v>1306258532.4500003</v>
      </c>
      <c r="H17" s="34">
        <f t="shared" si="1"/>
        <v>46734940.450000286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815731405</v>
      </c>
      <c r="D19" s="26">
        <v>0</v>
      </c>
      <c r="E19" s="30">
        <f>SUM(C19:D19)</f>
        <v>815731405</v>
      </c>
      <c r="F19" s="26">
        <v>772895793.45000005</v>
      </c>
      <c r="G19" s="26">
        <v>772895793.45000005</v>
      </c>
      <c r="H19" s="30">
        <f>SUM(G19-C19)</f>
        <v>-42835611.549999952</v>
      </c>
    </row>
    <row r="20" spans="2:8" x14ac:dyDescent="0.2">
      <c r="B20" s="12" t="s">
        <v>22</v>
      </c>
      <c r="C20" s="26">
        <v>234686609</v>
      </c>
      <c r="D20" s="26">
        <v>0</v>
      </c>
      <c r="E20" s="30">
        <f t="shared" ref="E20:E41" si="3">SUM(C20:D20)</f>
        <v>234686609</v>
      </c>
      <c r="F20" s="26">
        <v>184298932.72</v>
      </c>
      <c r="G20" s="26">
        <v>184298932.72</v>
      </c>
      <c r="H20" s="30">
        <f t="shared" ref="H20:H29" si="4">SUM(G20-C20)</f>
        <v>-50387676.280000001</v>
      </c>
    </row>
    <row r="21" spans="2:8" x14ac:dyDescent="0.2">
      <c r="B21" s="12" t="s">
        <v>23</v>
      </c>
      <c r="C21" s="26">
        <v>47459749</v>
      </c>
      <c r="D21" s="26">
        <v>0</v>
      </c>
      <c r="E21" s="30">
        <f t="shared" si="3"/>
        <v>47459749</v>
      </c>
      <c r="F21" s="26">
        <v>46986472.93</v>
      </c>
      <c r="G21" s="26">
        <v>46986472.93</v>
      </c>
      <c r="H21" s="30">
        <f t="shared" si="4"/>
        <v>-473276.0700000003</v>
      </c>
    </row>
    <row r="22" spans="2:8" x14ac:dyDescent="0.2">
      <c r="B22" s="12" t="s">
        <v>24</v>
      </c>
      <c r="C22" s="26"/>
      <c r="D22" s="26"/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/>
      <c r="D23" s="26"/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20169333</v>
      </c>
      <c r="D24" s="26">
        <v>0</v>
      </c>
      <c r="E24" s="30">
        <f t="shared" si="3"/>
        <v>20169333</v>
      </c>
      <c r="F24" s="26">
        <v>20085302.739999998</v>
      </c>
      <c r="G24" s="26">
        <v>20085302.739999998</v>
      </c>
      <c r="H24" s="30">
        <f t="shared" si="4"/>
        <v>-84030.260000001639</v>
      </c>
    </row>
    <row r="25" spans="2:8" x14ac:dyDescent="0.2">
      <c r="B25" s="12" t="s">
        <v>27</v>
      </c>
      <c r="C25" s="26"/>
      <c r="D25" s="26"/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/>
      <c r="D26" s="26"/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37350959</v>
      </c>
      <c r="D27" s="26">
        <v>0</v>
      </c>
      <c r="E27" s="30">
        <f t="shared" si="3"/>
        <v>37350959</v>
      </c>
      <c r="F27" s="26">
        <v>28376108.199999999</v>
      </c>
      <c r="G27" s="26">
        <v>28376108.199999999</v>
      </c>
      <c r="H27" s="30">
        <f t="shared" si="4"/>
        <v>-8974850.8000000007</v>
      </c>
    </row>
    <row r="28" spans="2:8" x14ac:dyDescent="0.2">
      <c r="B28" s="12" t="s">
        <v>30</v>
      </c>
      <c r="C28" s="26">
        <v>104125537</v>
      </c>
      <c r="D28" s="26">
        <v>0</v>
      </c>
      <c r="E28" s="30">
        <f t="shared" si="3"/>
        <v>104125537</v>
      </c>
      <c r="F28" s="26">
        <v>99738117.049999997</v>
      </c>
      <c r="G28" s="26">
        <v>99738117.049999997</v>
      </c>
      <c r="H28" s="30">
        <f t="shared" si="4"/>
        <v>-4387419.950000003</v>
      </c>
    </row>
    <row r="29" spans="2:8" ht="24" x14ac:dyDescent="0.2">
      <c r="B29" s="12" t="s">
        <v>31</v>
      </c>
      <c r="C29" s="26">
        <v>0</v>
      </c>
      <c r="D29" s="26">
        <v>16922969.550000001</v>
      </c>
      <c r="E29" s="30">
        <f t="shared" si="3"/>
        <v>16922969.550000001</v>
      </c>
      <c r="F29" s="26">
        <v>153877805.36000001</v>
      </c>
      <c r="G29" s="26">
        <v>153877805.36000001</v>
      </c>
      <c r="H29" s="30">
        <f t="shared" si="4"/>
        <v>153877805.36000001</v>
      </c>
    </row>
    <row r="30" spans="2:8" ht="24.75" customHeight="1" x14ac:dyDescent="0.2">
      <c r="B30" s="10" t="s">
        <v>32</v>
      </c>
      <c r="C30" s="22">
        <f>SUM(C31:C35)</f>
        <v>18866584</v>
      </c>
      <c r="D30" s="22">
        <f t="shared" ref="D30:G30" si="5">SUM(D31:D35)</f>
        <v>0</v>
      </c>
      <c r="E30" s="27">
        <f t="shared" si="3"/>
        <v>18866584</v>
      </c>
      <c r="F30" s="22">
        <f t="shared" si="5"/>
        <v>15436210.710000001</v>
      </c>
      <c r="G30" s="22">
        <f t="shared" si="5"/>
        <v>15436210.710000001</v>
      </c>
      <c r="H30" s="27">
        <f>SUM(H31:H35)</f>
        <v>-3430373.2899999991</v>
      </c>
    </row>
    <row r="31" spans="2:8" x14ac:dyDescent="0.2">
      <c r="B31" s="13" t="s">
        <v>33</v>
      </c>
      <c r="C31" s="26">
        <v>20376</v>
      </c>
      <c r="D31" s="26">
        <v>0</v>
      </c>
      <c r="E31" s="30">
        <f t="shared" si="3"/>
        <v>20376</v>
      </c>
      <c r="F31" s="26">
        <v>20163.830000000002</v>
      </c>
      <c r="G31" s="26">
        <v>20163.830000000002</v>
      </c>
      <c r="H31" s="30">
        <f>SUM(G31-C31)</f>
        <v>-212.16999999999825</v>
      </c>
    </row>
    <row r="32" spans="2:8" x14ac:dyDescent="0.2">
      <c r="B32" s="13" t="s">
        <v>34</v>
      </c>
      <c r="C32" s="26"/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ref="H32:H35" si="6">SUM(G32-C32)</f>
        <v>0</v>
      </c>
    </row>
    <row r="33" spans="2:8" x14ac:dyDescent="0.2">
      <c r="B33" s="13" t="s">
        <v>35</v>
      </c>
      <c r="C33" s="26">
        <v>18846208</v>
      </c>
      <c r="D33" s="26">
        <v>0</v>
      </c>
      <c r="E33" s="30">
        <f t="shared" si="3"/>
        <v>18846208</v>
      </c>
      <c r="F33" s="26">
        <v>15416046.880000001</v>
      </c>
      <c r="G33" s="26">
        <v>15416046.880000001</v>
      </c>
      <c r="H33" s="30">
        <f t="shared" si="6"/>
        <v>-3430161.1199999992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2722661019</v>
      </c>
      <c r="D43" s="56">
        <f t="shared" ref="D43:H43" si="10">SUM(D10:D17,D30,D36,D37,D39)</f>
        <v>209395213.35000002</v>
      </c>
      <c r="E43" s="36">
        <f t="shared" si="10"/>
        <v>2932056232.3500004</v>
      </c>
      <c r="F43" s="56">
        <f t="shared" si="10"/>
        <v>2908995071.1800003</v>
      </c>
      <c r="G43" s="56">
        <f t="shared" si="10"/>
        <v>2908995071.1800003</v>
      </c>
      <c r="H43" s="36">
        <f t="shared" si="10"/>
        <v>186334052.18000019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739862461</v>
      </c>
      <c r="D48" s="22">
        <f t="shared" ref="D48:G48" si="11">SUM(D49:D56)</f>
        <v>-3351678.1100000003</v>
      </c>
      <c r="E48" s="27">
        <f>SUM(E49:E56)</f>
        <v>736510782.88999999</v>
      </c>
      <c r="F48" s="22">
        <f t="shared" si="11"/>
        <v>736510782.98000002</v>
      </c>
      <c r="G48" s="22">
        <f t="shared" si="11"/>
        <v>736510782.98000002</v>
      </c>
      <c r="H48" s="27">
        <f>SUM(H49:H56)</f>
        <v>-3351678.0200000107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94187887</v>
      </c>
      <c r="D51" s="26">
        <v>-4016324.62</v>
      </c>
      <c r="E51" s="30">
        <f t="shared" si="12"/>
        <v>90171562.379999995</v>
      </c>
      <c r="F51" s="26">
        <v>90171562.469999999</v>
      </c>
      <c r="G51" s="26">
        <v>90171562.469999999</v>
      </c>
      <c r="H51" s="30">
        <f t="shared" si="13"/>
        <v>-4016324.5300000012</v>
      </c>
    </row>
    <row r="52" spans="2:8" ht="36" x14ac:dyDescent="0.2">
      <c r="B52" s="10" t="s">
        <v>52</v>
      </c>
      <c r="C52" s="26">
        <v>645674574</v>
      </c>
      <c r="D52" s="26">
        <v>664646.51</v>
      </c>
      <c r="E52" s="30">
        <f t="shared" si="12"/>
        <v>646339220.50999999</v>
      </c>
      <c r="F52" s="26">
        <v>646339220.50999999</v>
      </c>
      <c r="G52" s="26">
        <v>646339220.50999999</v>
      </c>
      <c r="H52" s="30">
        <f t="shared" si="13"/>
        <v>664646.50999999046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165807614</v>
      </c>
      <c r="D57" s="22">
        <f t="shared" ref="D57:G57" si="14">SUM(D58:D61)</f>
        <v>69310168.650000006</v>
      </c>
      <c r="E57" s="27">
        <f t="shared" si="14"/>
        <v>235117782.65000001</v>
      </c>
      <c r="F57" s="22">
        <f t="shared" si="14"/>
        <v>234986219.49000001</v>
      </c>
      <c r="G57" s="22">
        <f t="shared" si="14"/>
        <v>234986219.49000001</v>
      </c>
      <c r="H57" s="27">
        <f>SUM(H58:H61)</f>
        <v>69178605.49000001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165807614</v>
      </c>
      <c r="D61" s="26">
        <v>69310168.650000006</v>
      </c>
      <c r="E61" s="30">
        <f t="shared" si="15"/>
        <v>235117782.65000001</v>
      </c>
      <c r="F61" s="26">
        <v>234986219.49000001</v>
      </c>
      <c r="G61" s="26">
        <v>234986219.49000001</v>
      </c>
      <c r="H61" s="30">
        <f t="shared" si="16"/>
        <v>69178605.49000001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8317598.9999999991</v>
      </c>
      <c r="E62" s="27">
        <f>SUM(E63:E64)</f>
        <v>8317598.9999999991</v>
      </c>
      <c r="F62" s="22">
        <f t="shared" si="17"/>
        <v>13827869.449999999</v>
      </c>
      <c r="G62" s="22">
        <f t="shared" si="17"/>
        <v>13827869.449999999</v>
      </c>
      <c r="H62" s="27">
        <f>SUM(H63:H64)</f>
        <v>13827869.449999999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8317598.9999999991</v>
      </c>
      <c r="E64" s="30">
        <f t="shared" si="15"/>
        <v>8317598.9999999991</v>
      </c>
      <c r="F64" s="26">
        <v>13827869.449999999</v>
      </c>
      <c r="G64" s="26">
        <v>13827869.449999999</v>
      </c>
      <c r="H64" s="30">
        <f>SUM(G64-C64)</f>
        <v>13827869.449999999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905670075</v>
      </c>
      <c r="D68" s="22">
        <f t="shared" ref="D68:G68" si="18">SUM(D48,D57,D62,D65,D66)</f>
        <v>74276089.540000007</v>
      </c>
      <c r="E68" s="27">
        <f t="shared" si="18"/>
        <v>979946164.53999996</v>
      </c>
      <c r="F68" s="22">
        <f t="shared" si="18"/>
        <v>985324871.92000008</v>
      </c>
      <c r="G68" s="22">
        <f t="shared" si="18"/>
        <v>985324871.92000008</v>
      </c>
      <c r="H68" s="27">
        <f>SUM(H48,H57,H62,H65,H66)</f>
        <v>79654796.920000002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150000000</v>
      </c>
      <c r="D70" s="22">
        <f t="shared" ref="D70:G70" si="19">D71</f>
        <v>0</v>
      </c>
      <c r="E70" s="27">
        <f t="shared" si="19"/>
        <v>150000000</v>
      </c>
      <c r="F70" s="22">
        <f t="shared" si="19"/>
        <v>150000000</v>
      </c>
      <c r="G70" s="22">
        <f t="shared" si="19"/>
        <v>150000000</v>
      </c>
      <c r="H70" s="27">
        <f>H71</f>
        <v>0</v>
      </c>
    </row>
    <row r="71" spans="2:8" x14ac:dyDescent="0.2">
      <c r="B71" s="9" t="s">
        <v>69</v>
      </c>
      <c r="C71" s="26">
        <v>150000000</v>
      </c>
      <c r="D71" s="26">
        <v>0</v>
      </c>
      <c r="E71" s="26">
        <f t="shared" ref="E71" si="20">SUM(C71:D71)</f>
        <v>150000000</v>
      </c>
      <c r="F71" s="26">
        <v>150000000</v>
      </c>
      <c r="G71" s="26">
        <v>150000000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3778331094</v>
      </c>
      <c r="D73" s="22">
        <f t="shared" ref="D73:G73" si="21">SUM(D43,D68,D70)</f>
        <v>283671302.89000005</v>
      </c>
      <c r="E73" s="27">
        <f t="shared" si="21"/>
        <v>4062002396.8900003</v>
      </c>
      <c r="F73" s="22">
        <f t="shared" si="21"/>
        <v>4044319943.1000004</v>
      </c>
      <c r="G73" s="22">
        <f t="shared" si="21"/>
        <v>4044319943.1000004</v>
      </c>
      <c r="H73" s="27">
        <f>SUM(H43,H68,H70)</f>
        <v>265988849.1000002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150000000</v>
      </c>
      <c r="D76" s="26">
        <v>0</v>
      </c>
      <c r="E76" s="30">
        <f t="shared" ref="E76:E77" si="22">SUM(C76:D76)</f>
        <v>150000000</v>
      </c>
      <c r="F76" s="26">
        <v>150000000</v>
      </c>
      <c r="G76" s="26">
        <v>150000000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150000000</v>
      </c>
      <c r="D78" s="21">
        <f t="shared" ref="D78:G78" si="23">SUM(D76:D77)</f>
        <v>0</v>
      </c>
      <c r="E78" s="33">
        <f t="shared" si="23"/>
        <v>150000000</v>
      </c>
      <c r="F78" s="21">
        <f t="shared" si="23"/>
        <v>150000000</v>
      </c>
      <c r="G78" s="21">
        <f t="shared" si="23"/>
        <v>150000000</v>
      </c>
      <c r="H78" s="33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35433070866141736" bottom="0.35433070866141736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2020-10-27T18:33:01Z</cp:lastPrinted>
  <dcterms:created xsi:type="dcterms:W3CDTF">2020-01-08T20:55:35Z</dcterms:created>
  <dcterms:modified xsi:type="dcterms:W3CDTF">2021-02-11T17:03:29Z</dcterms:modified>
</cp:coreProperties>
</file>